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20" windowWidth="15360" windowHeight="9105" activeTab="1"/>
  </bookViews>
  <sheets>
    <sheet name="кроссворд" sheetId="1" r:id="rId1"/>
    <sheet name="результат" sheetId="2" r:id="rId2"/>
  </sheets>
  <definedNames/>
  <calcPr fullCalcOnLoad="1"/>
</workbook>
</file>

<file path=xl/comments1.xml><?xml version="1.0" encoding="utf-8"?>
<comments xmlns="http://schemas.openxmlformats.org/spreadsheetml/2006/main">
  <authors>
    <author>Рагулина Т.</author>
  </authors>
  <commentList>
    <comment ref="J2" authorId="0">
      <text>
        <r>
          <rPr>
            <sz val="12"/>
            <rFont val="Tahoma"/>
            <family val="2"/>
          </rPr>
          <t>Собирательное понятие  для различных компьютерных технологий, при которых используются графика, видео и т.д.</t>
        </r>
        <r>
          <rPr>
            <sz val="8"/>
            <rFont val="Tahoma"/>
            <family val="0"/>
          </rPr>
          <t xml:space="preserve">
</t>
        </r>
      </text>
    </comment>
    <comment ref="O5" authorId="0">
      <text>
        <r>
          <rPr>
            <sz val="12"/>
            <rFont val="Tahoma"/>
            <family val="2"/>
          </rPr>
          <t>Устройство факсимильной передачи изображения по телефонной сети.</t>
        </r>
        <r>
          <rPr>
            <sz val="8"/>
            <rFont val="Tahoma"/>
            <family val="0"/>
          </rPr>
          <t xml:space="preserve">
</t>
        </r>
      </text>
    </comment>
    <comment ref="S4" authorId="0">
      <text>
        <r>
          <rPr>
            <sz val="12"/>
            <rFont val="Tahoma"/>
            <family val="2"/>
          </rPr>
          <t>Устройство для ввода  в компьютер документов-текстов, графиков, картинок и т.д</t>
        </r>
        <r>
          <rPr>
            <sz val="8"/>
            <rFont val="Tahoma"/>
            <family val="0"/>
          </rPr>
          <t xml:space="preserve">
</t>
        </r>
      </text>
    </comment>
    <comment ref="A7" authorId="0">
      <text>
        <r>
          <rPr>
            <sz val="12"/>
            <rFont val="Tahoma"/>
            <family val="2"/>
          </rPr>
          <t>Специальные устройства для управления курсором.</t>
        </r>
        <r>
          <rPr>
            <sz val="8"/>
            <rFont val="Tahoma"/>
            <family val="0"/>
          </rPr>
          <t xml:space="preserve">
</t>
        </r>
      </text>
    </comment>
    <comment ref="E6" authorId="0">
      <text>
        <r>
          <rPr>
            <sz val="12"/>
            <rFont val="Tahoma"/>
            <family val="2"/>
          </rPr>
          <t xml:space="preserve"> Вид непродуктивной деятельности, мотив которой заключается  не в ее результатах, а в самом процессе.</t>
        </r>
        <r>
          <rPr>
            <sz val="8"/>
            <rFont val="Tahoma"/>
            <family val="0"/>
          </rPr>
          <t xml:space="preserve">
</t>
        </r>
      </text>
    </comment>
    <comment ref="P7" authorId="0">
      <text>
        <r>
          <rPr>
            <sz val="12"/>
            <rFont val="Tahoma"/>
            <family val="2"/>
          </rPr>
          <t>Группа из восьми бит, рассматриваемая при хранении данных как единое целое.</t>
        </r>
        <r>
          <rPr>
            <sz val="8"/>
            <rFont val="Tahoma"/>
            <family val="0"/>
          </rPr>
          <t xml:space="preserve">
</t>
        </r>
      </text>
    </comment>
    <comment ref="C9" authorId="0">
      <text>
        <r>
          <rPr>
            <sz val="12"/>
            <rFont val="Tahoma"/>
            <family val="2"/>
          </rPr>
          <t>Система для разработки новых программ на конкретном языке програмирования.</t>
        </r>
        <r>
          <rPr>
            <sz val="8"/>
            <rFont val="Tahoma"/>
            <family val="0"/>
          </rPr>
          <t xml:space="preserve">
</t>
        </r>
      </text>
    </comment>
    <comment ref="H10" authorId="0">
      <text>
        <r>
          <rPr>
            <sz val="12"/>
            <rFont val="Tahoma"/>
            <family val="2"/>
          </rPr>
          <t>Гигантская всемирная компьютерная сеть, объединяющая десятки тысяч сетей всего мира.</t>
        </r>
        <r>
          <rPr>
            <sz val="8"/>
            <rFont val="Tahoma"/>
            <family val="0"/>
          </rPr>
          <t xml:space="preserve">
</t>
        </r>
      </text>
    </comment>
    <comment ref="L11" authorId="0">
      <text>
        <r>
          <rPr>
            <sz val="12"/>
            <rFont val="Tahoma"/>
            <family val="2"/>
          </rPr>
          <t xml:space="preserve">
  Гибкий диск.</t>
        </r>
        <r>
          <rPr>
            <sz val="8"/>
            <rFont val="Tahoma"/>
            <family val="0"/>
          </rPr>
          <t xml:space="preserve">
</t>
        </r>
      </text>
    </comment>
    <comment ref="I13" authorId="0">
      <text>
        <r>
          <rPr>
            <sz val="12"/>
            <rFont val="Tahoma"/>
            <family val="2"/>
          </rPr>
          <t>Воспроизведение последовательности картинок, создающее впечатление движущегося изображения.</t>
        </r>
        <r>
          <rPr>
            <sz val="8"/>
            <rFont val="Tahoma"/>
            <family val="0"/>
          </rPr>
          <t xml:space="preserve">
</t>
        </r>
      </text>
    </comment>
    <comment ref="D14" authorId="0">
      <text>
        <r>
          <rPr>
            <sz val="12"/>
            <rFont val="Tahoma"/>
            <family val="2"/>
          </rPr>
          <t>Устройство для передачи компьютерных данных на большие расстояния по телефонным линиям связи.</t>
        </r>
        <r>
          <rPr>
            <sz val="8"/>
            <rFont val="Tahoma"/>
            <family val="0"/>
          </rPr>
          <t xml:space="preserve">
</t>
        </r>
      </text>
    </comment>
    <comment ref="C16" authorId="0">
      <text>
        <r>
          <rPr>
            <sz val="12"/>
            <rFont val="Tahoma"/>
            <family val="2"/>
          </rPr>
          <t xml:space="preserve"> Программа-электронный секретарь</t>
        </r>
      </text>
    </comment>
  </commentList>
</comments>
</file>

<file path=xl/sharedStrings.xml><?xml version="1.0" encoding="utf-8"?>
<sst xmlns="http://schemas.openxmlformats.org/spreadsheetml/2006/main" count="59" uniqueCount="47">
  <si>
    <t>1.</t>
  </si>
  <si>
    <t>2.</t>
  </si>
  <si>
    <t>3.</t>
  </si>
  <si>
    <t>7.</t>
  </si>
  <si>
    <t>6.</t>
  </si>
  <si>
    <t>12.</t>
  </si>
  <si>
    <t>8.</t>
  </si>
  <si>
    <t>11.</t>
  </si>
  <si>
    <t>4.</t>
  </si>
  <si>
    <t>5.</t>
  </si>
  <si>
    <t>10.</t>
  </si>
  <si>
    <t>9.</t>
  </si>
  <si>
    <t>ПО ГОРИЗОНТАЛИ:</t>
  </si>
  <si>
    <t>ПО ВЕРТИКАЛИ:</t>
  </si>
  <si>
    <t>5.  Вид непродуктивной деятельности, мотив которой заключается  не в ее результатах, а в самом процессе.</t>
  </si>
  <si>
    <t>6.  Группа из восьми бит, рассматриваемая при хранении данных как единое целое</t>
  </si>
  <si>
    <t>2г</t>
  </si>
  <si>
    <t>1в</t>
  </si>
  <si>
    <t>Слово №</t>
  </si>
  <si>
    <t>Неправильных букв</t>
  </si>
  <si>
    <t>3в</t>
  </si>
  <si>
    <t>4г</t>
  </si>
  <si>
    <t>5в</t>
  </si>
  <si>
    <t>6в</t>
  </si>
  <si>
    <t>7г</t>
  </si>
  <si>
    <t>8в</t>
  </si>
  <si>
    <t>12г</t>
  </si>
  <si>
    <t>ВЕРНЫХ СЛОВ</t>
  </si>
  <si>
    <t>9в</t>
  </si>
  <si>
    <t>10г</t>
  </si>
  <si>
    <t>11г</t>
  </si>
  <si>
    <t>КРОССВОРД " МИР С КОМПЬЮТЕРОМ!"</t>
  </si>
  <si>
    <t>КРОССВОРД "МИР С КОМПЬЮТЕРОМ!"</t>
  </si>
  <si>
    <t>7. Система для разработки новых программ на конкретном языке програмирования.</t>
  </si>
  <si>
    <t>10.   Воспроизведение последовательности картинок, создающее впечатление движущегося изображения.</t>
  </si>
  <si>
    <t>1. Собирательное понятие  для различных компьютерных технологий, при которых используются графика, видео и т.д.</t>
  </si>
  <si>
    <t>11.  Устройство для передачи компьютерных данных на большие расстояния по телефонным линиям связи</t>
  </si>
  <si>
    <t>2. Устройство факсимильной передачи изображения по телефонной сети.</t>
  </si>
  <si>
    <t>4. Специальные устройства для управления курсором.</t>
  </si>
  <si>
    <t>3.  Устройство для ввода  в компьютер документов-текстов, графиков, картинок и т.д.</t>
  </si>
  <si>
    <t>8.  Гигантская всемирная компьютерная сеть, объединяющая десятки тысяч сетей всего мира</t>
  </si>
  <si>
    <t>12.  Программа- электронный секретарь.</t>
  </si>
  <si>
    <t>9.  Гибкий диск.</t>
  </si>
  <si>
    <t>б</t>
  </si>
  <si>
    <t>а</t>
  </si>
  <si>
    <t>й</t>
  </si>
  <si>
    <t>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</si>
</sst>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24"/>
      <color indexed="10"/>
      <name val="Comic Sans MS"/>
      <family val="4"/>
    </font>
    <font>
      <sz val="12"/>
      <name val="Arial Cyr"/>
      <family val="0"/>
    </font>
    <font>
      <sz val="12"/>
      <color indexed="16"/>
      <name val="Arial Cyr"/>
      <family val="0"/>
    </font>
    <font>
      <b/>
      <sz val="12"/>
      <color indexed="16"/>
      <name val="Arial Cyr"/>
      <family val="0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4"/>
      <name val="Times New Roman"/>
      <family val="1"/>
    </font>
    <font>
      <sz val="8"/>
      <name val="Tahoma"/>
      <family val="0"/>
    </font>
    <font>
      <sz val="12"/>
      <name val="Tahoma"/>
      <family val="2"/>
    </font>
    <font>
      <b/>
      <sz val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ck"/>
      <right>
        <color indexed="63"/>
      </right>
      <top style="thick"/>
      <bottom style="thick"/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/>
      <right style="thick">
        <color indexed="10"/>
      </right>
      <top>
        <color indexed="63"/>
      </top>
      <bottom style="thick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4" fillId="2" borderId="3" xfId="0" applyFont="1" applyFill="1" applyBorder="1" applyAlignment="1">
      <alignment/>
    </xf>
    <xf numFmtId="0" fontId="0" fillId="3" borderId="0" xfId="0" applyFill="1" applyAlignment="1">
      <alignment/>
    </xf>
    <xf numFmtId="0" fontId="4" fillId="3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2" borderId="7" xfId="0" applyFill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0" xfId="0" applyFont="1" applyFill="1" applyAlignment="1">
      <alignment/>
    </xf>
    <xf numFmtId="0" fontId="6" fillId="2" borderId="4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0" borderId="10" xfId="0" applyFont="1" applyBorder="1" applyAlignment="1">
      <alignment horizontal="center"/>
    </xf>
    <xf numFmtId="0" fontId="4" fillId="2" borderId="0" xfId="0" applyFont="1" applyFill="1" applyBorder="1" applyAlignment="1">
      <alignment horizontal="justify" wrapText="1"/>
    </xf>
    <xf numFmtId="0" fontId="4" fillId="2" borderId="5" xfId="0" applyFont="1" applyFill="1" applyBorder="1" applyAlignment="1">
      <alignment horizontal="justify" wrapText="1"/>
    </xf>
    <xf numFmtId="0" fontId="4" fillId="2" borderId="0" xfId="0" applyFont="1" applyFill="1" applyAlignment="1">
      <alignment horizontal="justify" wrapText="1"/>
    </xf>
    <xf numFmtId="0" fontId="6" fillId="0" borderId="11" xfId="0" applyFont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6" fillId="0" borderId="14" xfId="0" applyFont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4" fillId="2" borderId="15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4" fillId="2" borderId="16" xfId="0" applyFont="1" applyFill="1" applyBorder="1" applyAlignment="1">
      <alignment/>
    </xf>
    <xf numFmtId="0" fontId="4" fillId="0" borderId="0" xfId="0" applyFont="1" applyAlignment="1">
      <alignment/>
    </xf>
    <xf numFmtId="0" fontId="6" fillId="2" borderId="17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7" fillId="2" borderId="6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0" fontId="9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/>
    </xf>
    <xf numFmtId="0" fontId="9" fillId="2" borderId="8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7" fillId="2" borderId="4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/>
    </xf>
    <xf numFmtId="0" fontId="9" fillId="2" borderId="5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/>
    </xf>
    <xf numFmtId="0" fontId="10" fillId="3" borderId="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0" fillId="2" borderId="8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16" xfId="0" applyFill="1" applyBorder="1" applyAlignment="1">
      <alignment/>
    </xf>
    <xf numFmtId="0" fontId="11" fillId="2" borderId="7" xfId="0" applyFont="1" applyFill="1" applyBorder="1" applyAlignment="1">
      <alignment/>
    </xf>
    <xf numFmtId="0" fontId="12" fillId="2" borderId="7" xfId="0" applyFont="1" applyFill="1" applyBorder="1" applyAlignment="1">
      <alignment/>
    </xf>
    <xf numFmtId="0" fontId="12" fillId="2" borderId="8" xfId="0" applyFont="1" applyFill="1" applyBorder="1" applyAlignment="1">
      <alignment/>
    </xf>
    <xf numFmtId="0" fontId="0" fillId="2" borderId="4" xfId="0" applyFill="1" applyBorder="1" applyAlignment="1">
      <alignment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/>
    </xf>
    <xf numFmtId="0" fontId="12" fillId="2" borderId="5" xfId="0" applyFont="1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5" xfId="0" applyFill="1" applyBorder="1" applyAlignment="1">
      <alignment/>
    </xf>
    <xf numFmtId="0" fontId="11" fillId="2" borderId="13" xfId="0" applyFont="1" applyFill="1" applyBorder="1" applyAlignment="1">
      <alignment/>
    </xf>
    <xf numFmtId="0" fontId="12" fillId="2" borderId="13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/>
    </xf>
    <xf numFmtId="0" fontId="12" fillId="2" borderId="16" xfId="0" applyFont="1" applyFill="1" applyBorder="1" applyAlignment="1">
      <alignment/>
    </xf>
    <xf numFmtId="0" fontId="8" fillId="2" borderId="15" xfId="0" applyFont="1" applyFill="1" applyBorder="1" applyAlignment="1">
      <alignment/>
    </xf>
    <xf numFmtId="0" fontId="8" fillId="2" borderId="13" xfId="0" applyFont="1" applyFill="1" applyBorder="1" applyAlignment="1">
      <alignment/>
    </xf>
    <xf numFmtId="0" fontId="7" fillId="2" borderId="13" xfId="0" applyFont="1" applyFill="1" applyBorder="1" applyAlignment="1">
      <alignment/>
    </xf>
    <xf numFmtId="0" fontId="0" fillId="2" borderId="13" xfId="0" applyFill="1" applyBorder="1" applyAlignment="1">
      <alignment/>
    </xf>
    <xf numFmtId="0" fontId="6" fillId="2" borderId="3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0" fillId="2" borderId="17" xfId="0" applyFill="1" applyBorder="1" applyAlignment="1">
      <alignment/>
    </xf>
    <xf numFmtId="0" fontId="0" fillId="0" borderId="0" xfId="0" applyBorder="1" applyAlignment="1">
      <alignment/>
    </xf>
    <xf numFmtId="0" fontId="9" fillId="3" borderId="6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7" xfId="0" applyFill="1" applyBorder="1" applyAlignment="1">
      <alignment/>
    </xf>
    <xf numFmtId="0" fontId="6" fillId="3" borderId="7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/>
    </xf>
    <xf numFmtId="0" fontId="13" fillId="3" borderId="0" xfId="0" applyFont="1" applyFill="1" applyBorder="1" applyAlignment="1">
      <alignment/>
    </xf>
    <xf numFmtId="0" fontId="1" fillId="3" borderId="0" xfId="15" applyFill="1" applyBorder="1" applyAlignment="1">
      <alignment/>
    </xf>
    <xf numFmtId="0" fontId="1" fillId="3" borderId="0" xfId="15" applyFill="1" applyBorder="1" applyAlignment="1">
      <alignment horizontal="center"/>
    </xf>
    <xf numFmtId="0" fontId="13" fillId="3" borderId="0" xfId="0" applyFont="1" applyFill="1" applyBorder="1" applyAlignment="1">
      <alignment horizontal="centerContinuous" vertical="center" wrapText="1"/>
    </xf>
    <xf numFmtId="0" fontId="1" fillId="3" borderId="0" xfId="15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266700</xdr:rowOff>
    </xdr:from>
    <xdr:to>
      <xdr:col>7</xdr:col>
      <xdr:colOff>209550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9716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28575</xdr:colOff>
      <xdr:row>14</xdr:row>
      <xdr:rowOff>28575</xdr:rowOff>
    </xdr:from>
    <xdr:to>
      <xdr:col>19</xdr:col>
      <xdr:colOff>228600</xdr:colOff>
      <xdr:row>20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3362325"/>
          <a:ext cx="13906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9525</xdr:colOff>
      <xdr:row>1</xdr:row>
      <xdr:rowOff>28575</xdr:rowOff>
    </xdr:from>
    <xdr:to>
      <xdr:col>27</xdr:col>
      <xdr:colOff>0</xdr:colOff>
      <xdr:row>10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5857" t="6411" r="14950" b="10890"/>
        <a:stretch>
          <a:fillRect/>
        </a:stretch>
      </xdr:blipFill>
      <xdr:spPr>
        <a:xfrm>
          <a:off x="4772025" y="504825"/>
          <a:ext cx="1800225" cy="194310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28</xdr:col>
      <xdr:colOff>95250</xdr:colOff>
      <xdr:row>14</xdr:row>
      <xdr:rowOff>19050</xdr:rowOff>
    </xdr:from>
    <xdr:to>
      <xdr:col>32</xdr:col>
      <xdr:colOff>523875</xdr:colOff>
      <xdr:row>20</xdr:row>
      <xdr:rowOff>200025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6905625" y="3343275"/>
          <a:ext cx="138112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&#1076;&#1083;&#1103;%20&#1082;&#1088;&#1086;&#1089;&#1089;&#1074;&#1086;&#1088;&#1076;&#1072;.ppt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1"/>
  <sheetViews>
    <sheetView workbookViewId="0" topLeftCell="A1">
      <selection activeCell="P11" sqref="P11"/>
    </sheetView>
  </sheetViews>
  <sheetFormatPr defaultColWidth="9.00390625" defaultRowHeight="12.75"/>
  <cols>
    <col min="1" max="2" width="3.125" style="0" customWidth="1"/>
    <col min="3" max="3" width="3.375" style="0" customWidth="1"/>
    <col min="4" max="4" width="4.00390625" style="0" customWidth="1"/>
    <col min="5" max="5" width="3.125" style="0" customWidth="1"/>
    <col min="6" max="6" width="3.25390625" style="0" customWidth="1"/>
    <col min="7" max="8" width="3.125" style="0" customWidth="1"/>
    <col min="9" max="9" width="3.625" style="0" customWidth="1"/>
    <col min="10" max="42" width="3.125" style="0" customWidth="1"/>
  </cols>
  <sheetData>
    <row r="1" spans="1:62" ht="38.25" thickBot="1" thickTop="1">
      <c r="A1" s="1" t="s">
        <v>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3"/>
      <c r="AA1" s="2"/>
      <c r="AB1" s="4"/>
      <c r="AC1" s="5"/>
      <c r="AD1" s="5"/>
      <c r="AE1" s="5"/>
      <c r="AF1" s="5"/>
      <c r="AG1" s="5"/>
      <c r="AH1" s="5"/>
      <c r="AI1" s="5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</row>
    <row r="2" spans="1:62" ht="17.25" customHeight="1" thickBot="1" thickTop="1">
      <c r="A2" s="5"/>
      <c r="B2" s="5"/>
      <c r="C2" s="5"/>
      <c r="D2" s="5"/>
      <c r="E2" s="5"/>
      <c r="F2" s="5"/>
      <c r="G2" s="5"/>
      <c r="H2" s="5"/>
      <c r="I2" s="8"/>
      <c r="J2" s="9" t="s">
        <v>0</v>
      </c>
      <c r="K2" s="10"/>
      <c r="L2" s="5"/>
      <c r="M2" s="5"/>
      <c r="N2" s="5"/>
      <c r="O2" s="5"/>
      <c r="P2" s="5"/>
      <c r="Q2" s="5"/>
      <c r="R2" s="5"/>
      <c r="S2" s="5"/>
      <c r="T2" s="5"/>
      <c r="U2" s="11" t="s">
        <v>12</v>
      </c>
      <c r="V2" s="12"/>
      <c r="W2" s="12"/>
      <c r="X2" s="12"/>
      <c r="Y2" s="12"/>
      <c r="Z2" s="12"/>
      <c r="AA2" s="12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2"/>
      <c r="BG2" s="12"/>
      <c r="BH2" s="12"/>
      <c r="BI2" s="14"/>
      <c r="BJ2" s="15"/>
    </row>
    <row r="3" spans="1:62" ht="17.25" customHeight="1" thickBot="1" thickTop="1">
      <c r="A3" s="6"/>
      <c r="B3" s="6"/>
      <c r="C3" s="6"/>
      <c r="D3" s="6"/>
      <c r="E3" s="6"/>
      <c r="F3" s="6"/>
      <c r="G3" s="6"/>
      <c r="H3" s="6"/>
      <c r="I3" s="16"/>
      <c r="J3" s="17"/>
      <c r="K3" s="18"/>
      <c r="L3" s="5"/>
      <c r="M3" s="5"/>
      <c r="N3" s="5"/>
      <c r="O3" s="5"/>
      <c r="P3" s="5"/>
      <c r="Q3" s="6"/>
      <c r="R3" s="6"/>
      <c r="S3" s="6"/>
      <c r="T3" s="6"/>
      <c r="U3" s="19" t="s">
        <v>37</v>
      </c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1"/>
      <c r="BJ3" s="15"/>
    </row>
    <row r="4" spans="1:62" ht="17.25" customHeight="1" thickBot="1" thickTop="1">
      <c r="A4" s="5"/>
      <c r="B4" s="5"/>
      <c r="C4" s="5"/>
      <c r="D4" s="5"/>
      <c r="E4" s="5"/>
      <c r="F4" s="5"/>
      <c r="G4" s="5"/>
      <c r="H4" s="5"/>
      <c r="I4" s="16"/>
      <c r="J4" s="17"/>
      <c r="K4" s="18"/>
      <c r="L4" s="5"/>
      <c r="M4" s="5"/>
      <c r="N4" s="5"/>
      <c r="O4" s="22"/>
      <c r="P4" s="23"/>
      <c r="Q4" s="23"/>
      <c r="R4" s="23"/>
      <c r="S4" s="23" t="s">
        <v>2</v>
      </c>
      <c r="T4" s="23"/>
      <c r="U4" s="19" t="s">
        <v>38</v>
      </c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1"/>
      <c r="BJ4" s="15"/>
    </row>
    <row r="5" spans="1:62" ht="17.25" customHeight="1" thickBot="1" thickTop="1">
      <c r="A5" s="6"/>
      <c r="B5" s="6"/>
      <c r="C5" s="6"/>
      <c r="D5" s="6"/>
      <c r="E5" s="6"/>
      <c r="F5" s="6"/>
      <c r="G5" s="6"/>
      <c r="H5" s="24"/>
      <c r="I5" s="16"/>
      <c r="J5" s="17"/>
      <c r="K5" s="18"/>
      <c r="L5" s="5"/>
      <c r="M5" s="5"/>
      <c r="N5" s="22"/>
      <c r="O5" s="25" t="s">
        <v>1</v>
      </c>
      <c r="P5" s="17"/>
      <c r="Q5" s="17"/>
      <c r="R5" s="17"/>
      <c r="S5" s="17"/>
      <c r="T5" s="25"/>
      <c r="U5" s="19" t="s">
        <v>33</v>
      </c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1"/>
      <c r="BJ5" s="15"/>
    </row>
    <row r="6" spans="1:62" ht="17.25" customHeight="1" thickBot="1" thickTop="1">
      <c r="A6" s="23"/>
      <c r="B6" s="23"/>
      <c r="C6" s="23"/>
      <c r="D6" s="23"/>
      <c r="E6" s="23" t="s">
        <v>9</v>
      </c>
      <c r="F6" s="23"/>
      <c r="G6" s="23"/>
      <c r="H6" s="23"/>
      <c r="I6" s="25"/>
      <c r="J6" s="17"/>
      <c r="K6" s="25"/>
      <c r="L6" s="23"/>
      <c r="M6" s="23"/>
      <c r="N6" s="25"/>
      <c r="O6" s="25"/>
      <c r="P6" s="25"/>
      <c r="Q6" s="25"/>
      <c r="R6" s="25"/>
      <c r="S6" s="26"/>
      <c r="T6" s="25"/>
      <c r="U6" s="19" t="s">
        <v>34</v>
      </c>
      <c r="V6" s="20"/>
      <c r="W6" s="20"/>
      <c r="X6" s="20"/>
      <c r="Y6" s="20"/>
      <c r="Z6" s="20"/>
      <c r="AA6" s="27"/>
      <c r="AB6" s="27"/>
      <c r="AC6" s="27"/>
      <c r="AD6" s="27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7"/>
      <c r="BG6" s="27"/>
      <c r="BH6" s="27"/>
      <c r="BI6" s="28"/>
      <c r="BJ6" s="29"/>
    </row>
    <row r="7" spans="1:62" ht="17.25" customHeight="1" thickBot="1" thickTop="1">
      <c r="A7" s="25" t="s">
        <v>8</v>
      </c>
      <c r="B7" s="17"/>
      <c r="C7" s="17"/>
      <c r="D7" s="17"/>
      <c r="E7" s="17"/>
      <c r="F7" s="30"/>
      <c r="G7" s="17"/>
      <c r="H7" s="17"/>
      <c r="I7" s="17"/>
      <c r="J7" s="17"/>
      <c r="K7" s="17"/>
      <c r="L7" s="17"/>
      <c r="M7" s="31"/>
      <c r="N7" s="25"/>
      <c r="O7" s="25"/>
      <c r="P7" s="25" t="s">
        <v>4</v>
      </c>
      <c r="Q7" s="25"/>
      <c r="R7" s="25"/>
      <c r="S7" s="32"/>
      <c r="T7" s="25"/>
      <c r="U7" s="19" t="s">
        <v>36</v>
      </c>
      <c r="V7" s="20"/>
      <c r="W7" s="20"/>
      <c r="X7" s="20"/>
      <c r="Y7" s="20"/>
      <c r="Z7" s="20"/>
      <c r="AA7" s="20"/>
      <c r="AB7" s="20"/>
      <c r="AC7" s="20"/>
      <c r="AD7" s="20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0"/>
      <c r="BG7" s="20"/>
      <c r="BH7" s="20"/>
      <c r="BI7" s="21"/>
      <c r="BJ7" s="15"/>
    </row>
    <row r="8" spans="1:62" ht="17.25" customHeight="1" thickBot="1" thickTop="1">
      <c r="A8" s="33"/>
      <c r="B8" s="33"/>
      <c r="C8" s="25"/>
      <c r="D8" s="34"/>
      <c r="E8" s="31"/>
      <c r="F8" s="25"/>
      <c r="G8" s="25"/>
      <c r="H8" s="25"/>
      <c r="I8" s="25"/>
      <c r="J8" s="32"/>
      <c r="K8" s="25"/>
      <c r="L8" s="25"/>
      <c r="M8" s="25"/>
      <c r="N8" s="25"/>
      <c r="O8" s="34"/>
      <c r="P8" s="17" t="s">
        <v>43</v>
      </c>
      <c r="Q8" s="25"/>
      <c r="R8" s="25"/>
      <c r="S8" s="17"/>
      <c r="T8" s="35"/>
      <c r="U8" s="19" t="s">
        <v>41</v>
      </c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1"/>
      <c r="BJ8" s="15"/>
    </row>
    <row r="9" spans="1:62" ht="17.25" customHeight="1" thickBot="1" thickTop="1">
      <c r="A9" s="5"/>
      <c r="B9" s="5"/>
      <c r="C9" s="16" t="s">
        <v>3</v>
      </c>
      <c r="D9" s="31"/>
      <c r="E9" s="17"/>
      <c r="F9" s="30"/>
      <c r="G9" s="17"/>
      <c r="H9" s="17"/>
      <c r="I9" s="17"/>
      <c r="J9" s="17"/>
      <c r="K9" s="17"/>
      <c r="L9" s="17"/>
      <c r="M9" s="17"/>
      <c r="N9" s="36"/>
      <c r="O9" s="36"/>
      <c r="P9" s="17" t="s">
        <v>44</v>
      </c>
      <c r="Q9" s="30"/>
      <c r="R9" s="36"/>
      <c r="S9" s="26"/>
      <c r="T9" s="25"/>
      <c r="U9" s="19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1"/>
      <c r="BJ9" s="15"/>
    </row>
    <row r="10" spans="1:62" ht="17.25" customHeight="1" thickBot="1" thickTop="1">
      <c r="A10" s="5"/>
      <c r="B10" s="5"/>
      <c r="C10" s="37"/>
      <c r="D10" s="34"/>
      <c r="E10" s="31"/>
      <c r="F10" s="25"/>
      <c r="G10" s="25"/>
      <c r="H10" s="25" t="s">
        <v>6</v>
      </c>
      <c r="I10" s="25"/>
      <c r="J10" s="26"/>
      <c r="K10" s="25"/>
      <c r="L10" s="25"/>
      <c r="M10" s="25"/>
      <c r="N10" s="25"/>
      <c r="O10" s="34"/>
      <c r="P10" s="17" t="s">
        <v>45</v>
      </c>
      <c r="Q10" s="25"/>
      <c r="R10" s="25"/>
      <c r="S10" s="17"/>
      <c r="T10" s="25"/>
      <c r="U10" s="19" t="s">
        <v>13</v>
      </c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1"/>
      <c r="BJ10" s="15"/>
    </row>
    <row r="11" spans="1:62" ht="17.25" customHeight="1" thickBot="1" thickTop="1">
      <c r="A11" s="5"/>
      <c r="B11" s="5"/>
      <c r="C11" s="5"/>
      <c r="D11" s="37"/>
      <c r="E11" s="33"/>
      <c r="F11" s="25"/>
      <c r="G11" s="25"/>
      <c r="H11" s="17"/>
      <c r="I11" s="25"/>
      <c r="J11" s="17"/>
      <c r="K11" s="25"/>
      <c r="L11" s="25" t="s">
        <v>11</v>
      </c>
      <c r="M11" s="25"/>
      <c r="N11" s="25"/>
      <c r="O11" s="34"/>
      <c r="P11" s="17" t="s">
        <v>46</v>
      </c>
      <c r="Q11" s="25"/>
      <c r="R11" s="25"/>
      <c r="S11" s="25"/>
      <c r="T11" s="33"/>
      <c r="U11" s="19" t="s">
        <v>35</v>
      </c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1"/>
      <c r="BJ11" s="15"/>
    </row>
    <row r="12" spans="1:62" ht="17.25" customHeight="1" thickBot="1" thickTop="1">
      <c r="A12" s="5"/>
      <c r="B12" s="5"/>
      <c r="C12" s="5"/>
      <c r="D12" s="5"/>
      <c r="E12" s="5"/>
      <c r="F12" s="16"/>
      <c r="G12" s="25"/>
      <c r="H12" s="17"/>
      <c r="I12" s="25"/>
      <c r="J12" s="32"/>
      <c r="K12" s="25"/>
      <c r="L12" s="17"/>
      <c r="M12" s="25"/>
      <c r="N12" s="25"/>
      <c r="O12" s="25"/>
      <c r="P12" s="25"/>
      <c r="Q12" s="25"/>
      <c r="R12" s="25"/>
      <c r="S12" s="18"/>
      <c r="T12" s="5"/>
      <c r="U12" s="19" t="s">
        <v>39</v>
      </c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1"/>
      <c r="BJ12" s="15"/>
    </row>
    <row r="13" spans="1:62" ht="17.25" customHeight="1" thickBot="1" thickTop="1">
      <c r="A13" s="5"/>
      <c r="B13" s="5"/>
      <c r="C13" s="5"/>
      <c r="D13" s="22"/>
      <c r="E13" s="23"/>
      <c r="F13" s="25"/>
      <c r="G13" s="25"/>
      <c r="H13" s="32"/>
      <c r="I13" s="25" t="s">
        <v>10</v>
      </c>
      <c r="J13" s="17"/>
      <c r="K13" s="36"/>
      <c r="L13" s="17"/>
      <c r="M13" s="30"/>
      <c r="N13" s="17"/>
      <c r="O13" s="17"/>
      <c r="P13" s="17"/>
      <c r="Q13" s="17"/>
      <c r="R13" s="25"/>
      <c r="S13" s="38"/>
      <c r="T13" s="5"/>
      <c r="U13" s="19" t="s">
        <v>14</v>
      </c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1"/>
      <c r="BJ13" s="15"/>
    </row>
    <row r="14" spans="1:62" ht="17.25" customHeight="1" thickBot="1" thickTop="1">
      <c r="A14" s="6"/>
      <c r="B14" s="6"/>
      <c r="C14" s="22"/>
      <c r="D14" s="25" t="s">
        <v>7</v>
      </c>
      <c r="E14" s="17"/>
      <c r="F14" s="17"/>
      <c r="G14" s="17"/>
      <c r="H14" s="17"/>
      <c r="I14" s="17"/>
      <c r="J14" s="25"/>
      <c r="K14" s="25"/>
      <c r="L14" s="17"/>
      <c r="M14" s="25"/>
      <c r="N14" s="33"/>
      <c r="O14" s="33"/>
      <c r="P14" s="33"/>
      <c r="Q14" s="33"/>
      <c r="R14" s="38"/>
      <c r="S14" s="5"/>
      <c r="T14" s="5"/>
      <c r="U14" s="19" t="s">
        <v>15</v>
      </c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1"/>
      <c r="BJ14" s="15"/>
    </row>
    <row r="15" spans="1:62" ht="17.25" customHeight="1" thickBot="1" thickTop="1">
      <c r="A15" s="5"/>
      <c r="B15" s="5"/>
      <c r="C15" s="16"/>
      <c r="D15" s="25"/>
      <c r="E15" s="25"/>
      <c r="F15" s="25"/>
      <c r="G15" s="25"/>
      <c r="H15" s="26"/>
      <c r="I15" s="25"/>
      <c r="J15" s="25"/>
      <c r="K15" s="25"/>
      <c r="L15" s="32"/>
      <c r="M15" s="18"/>
      <c r="N15" s="5"/>
      <c r="O15" s="6"/>
      <c r="P15" s="6"/>
      <c r="Q15" s="6"/>
      <c r="R15" s="6"/>
      <c r="S15" s="6"/>
      <c r="T15" s="6"/>
      <c r="U15" s="19" t="s">
        <v>40</v>
      </c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1"/>
      <c r="BJ15" s="15"/>
    </row>
    <row r="16" spans="1:62" ht="17.25" customHeight="1" thickBot="1" thickTop="1">
      <c r="A16" s="6"/>
      <c r="B16" s="39"/>
      <c r="C16" s="25" t="s">
        <v>5</v>
      </c>
      <c r="D16" s="17"/>
      <c r="E16" s="17"/>
      <c r="F16" s="17"/>
      <c r="G16" s="36"/>
      <c r="H16" s="17"/>
      <c r="I16" s="30"/>
      <c r="J16" s="17"/>
      <c r="K16" s="17"/>
      <c r="L16" s="17"/>
      <c r="M16" s="17"/>
      <c r="N16" s="40"/>
      <c r="O16" s="5"/>
      <c r="P16" s="5"/>
      <c r="Q16" s="5"/>
      <c r="R16" s="5"/>
      <c r="S16" s="5"/>
      <c r="T16" s="5"/>
      <c r="U16" s="41" t="s">
        <v>42</v>
      </c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3"/>
      <c r="BJ16" s="15"/>
    </row>
    <row r="17" spans="1:47" ht="17.25" customHeight="1" thickBot="1" thickTop="1">
      <c r="A17" s="5"/>
      <c r="B17" s="5"/>
      <c r="C17" s="37"/>
      <c r="D17" s="33"/>
      <c r="E17" s="25"/>
      <c r="F17" s="25"/>
      <c r="G17" s="25"/>
      <c r="H17" s="17"/>
      <c r="I17" s="25"/>
      <c r="J17" s="25"/>
      <c r="K17" s="25"/>
      <c r="L17" s="26"/>
      <c r="M17" s="25"/>
      <c r="N17" s="38"/>
      <c r="O17" s="5"/>
      <c r="P17" s="5"/>
      <c r="Q17" s="6"/>
      <c r="R17" s="6"/>
      <c r="S17" s="5"/>
      <c r="T17" s="6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</row>
    <row r="18" spans="1:47" ht="17.25" customHeight="1" thickBot="1" thickTop="1">
      <c r="A18" s="5"/>
      <c r="B18" s="5"/>
      <c r="C18" s="5"/>
      <c r="D18" s="5"/>
      <c r="E18" s="37"/>
      <c r="F18" s="33"/>
      <c r="G18" s="25"/>
      <c r="H18" s="17"/>
      <c r="I18" s="25"/>
      <c r="J18" s="33"/>
      <c r="K18" s="25"/>
      <c r="L18" s="17"/>
      <c r="M18" s="18"/>
      <c r="N18" s="5"/>
      <c r="O18" s="6"/>
      <c r="P18" s="6"/>
      <c r="Q18" s="5"/>
      <c r="R18" s="6"/>
      <c r="S18" s="6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</row>
    <row r="19" spans="1:62" ht="17.25" customHeight="1" thickBot="1" thickTop="1">
      <c r="A19" s="5"/>
      <c r="B19" s="5"/>
      <c r="C19" s="5"/>
      <c r="D19" s="5"/>
      <c r="E19" s="5"/>
      <c r="F19" s="5"/>
      <c r="G19" s="37"/>
      <c r="H19" s="25"/>
      <c r="I19" s="38"/>
      <c r="J19" s="5"/>
      <c r="K19" s="37"/>
      <c r="L19" s="25"/>
      <c r="M19" s="38"/>
      <c r="N19" s="6"/>
      <c r="O19" s="6"/>
      <c r="P19" s="6"/>
      <c r="Q19" s="5"/>
      <c r="R19" s="5"/>
      <c r="S19" s="5"/>
      <c r="T19" s="6"/>
      <c r="U19" s="5"/>
      <c r="V19" s="5"/>
      <c r="W19" s="5"/>
      <c r="X19" s="5"/>
      <c r="Y19" s="5"/>
      <c r="Z19" s="5"/>
      <c r="AA19" s="5"/>
      <c r="AB19" s="5"/>
      <c r="AC19" s="5"/>
      <c r="AD19" s="5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44"/>
      <c r="BH19" s="44"/>
      <c r="BI19" s="44"/>
      <c r="BJ19" s="44"/>
    </row>
    <row r="20" spans="1:47" ht="17.25" customHeight="1" thickBot="1" thickTop="1">
      <c r="A20" s="5"/>
      <c r="B20" s="5"/>
      <c r="C20" s="5"/>
      <c r="D20" s="5"/>
      <c r="E20" s="5"/>
      <c r="F20" s="5"/>
      <c r="G20" s="5"/>
      <c r="H20" s="45"/>
      <c r="I20" s="5"/>
      <c r="J20" s="5"/>
      <c r="K20" s="5"/>
      <c r="L20" s="45"/>
      <c r="M20" s="6"/>
      <c r="N20" s="5"/>
      <c r="O20" s="5"/>
      <c r="P20" s="6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</row>
    <row r="21" spans="1:44" ht="17.25" customHeight="1" thickTop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</row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</sheetData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1"/>
  <sheetViews>
    <sheetView tabSelected="1" workbookViewId="0" topLeftCell="A1">
      <selection activeCell="X13" sqref="X13"/>
    </sheetView>
  </sheetViews>
  <sheetFormatPr defaultColWidth="9.00390625" defaultRowHeight="12.75"/>
  <cols>
    <col min="1" max="23" width="3.125" style="0" customWidth="1"/>
    <col min="24" max="24" width="4.125" style="0" customWidth="1"/>
    <col min="25" max="26" width="3.125" style="0" customWidth="1"/>
    <col min="27" max="27" width="4.00390625" style="0" customWidth="1"/>
    <col min="28" max="32" width="3.125" style="0" customWidth="1"/>
    <col min="33" max="33" width="20.875" style="0" customWidth="1"/>
    <col min="34" max="56" width="3.125" style="0" customWidth="1"/>
  </cols>
  <sheetData>
    <row r="1" spans="1:39" ht="37.5" customHeight="1" thickBot="1" thickTop="1">
      <c r="A1" s="1" t="s">
        <v>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  <c r="Y1" s="3"/>
      <c r="Z1" s="3"/>
      <c r="AA1" s="46"/>
      <c r="AB1" s="47"/>
      <c r="AC1" s="48"/>
      <c r="AD1" s="49" t="s">
        <v>18</v>
      </c>
      <c r="AE1" s="50"/>
      <c r="AF1" s="50"/>
      <c r="AG1" s="51" t="s">
        <v>19</v>
      </c>
      <c r="AH1" s="24"/>
      <c r="AI1" s="6"/>
      <c r="AJ1" s="6"/>
      <c r="AK1" s="6"/>
      <c r="AL1" s="6"/>
      <c r="AM1" s="52"/>
    </row>
    <row r="2" spans="1:39" ht="17.25" customHeight="1" thickBot="1" thickTop="1">
      <c r="A2" s="24"/>
      <c r="B2" s="24"/>
      <c r="C2" s="24"/>
      <c r="D2" s="24"/>
      <c r="E2" s="24"/>
      <c r="F2" s="24"/>
      <c r="G2" s="24"/>
      <c r="H2" s="24"/>
      <c r="I2" s="16"/>
      <c r="J2" s="25" t="s">
        <v>0</v>
      </c>
      <c r="K2" s="18"/>
      <c r="L2" s="24"/>
      <c r="M2" s="24"/>
      <c r="N2" s="24"/>
      <c r="O2" s="24"/>
      <c r="P2" s="24"/>
      <c r="Q2" s="24"/>
      <c r="R2" s="24"/>
      <c r="S2" s="24"/>
      <c r="T2" s="24"/>
      <c r="U2" s="53"/>
      <c r="V2" s="7"/>
      <c r="W2" s="7"/>
      <c r="X2" s="54"/>
      <c r="Y2" s="54"/>
      <c r="Z2" s="54"/>
      <c r="AA2" s="54"/>
      <c r="AB2" s="55"/>
      <c r="AC2" s="56"/>
      <c r="AD2" s="57" t="s">
        <v>17</v>
      </c>
      <c r="AE2" s="58"/>
      <c r="AF2" s="58"/>
      <c r="AG2" s="59">
        <f>COUNTIF(J3:J13,"-")</f>
        <v>11</v>
      </c>
      <c r="AH2" s="24"/>
      <c r="AI2" s="6"/>
      <c r="AJ2" s="6"/>
      <c r="AK2" s="6"/>
      <c r="AL2" s="60"/>
      <c r="AM2" s="61"/>
    </row>
    <row r="3" spans="1:39" ht="17.25" customHeight="1" thickBot="1" thickTop="1">
      <c r="A3" s="24"/>
      <c r="B3" s="24"/>
      <c r="C3" s="24"/>
      <c r="D3" s="24"/>
      <c r="E3" s="24"/>
      <c r="F3" s="24"/>
      <c r="G3" s="24"/>
      <c r="H3" s="24"/>
      <c r="I3" s="16"/>
      <c r="J3" s="17" t="str">
        <f>IF(кроссворд!J3="м","м","-")</f>
        <v>-</v>
      </c>
      <c r="K3" s="18"/>
      <c r="L3" s="24"/>
      <c r="M3" s="24"/>
      <c r="N3" s="24"/>
      <c r="O3" s="24"/>
      <c r="P3" s="24"/>
      <c r="Q3" s="24"/>
      <c r="R3" s="24"/>
      <c r="S3" s="24"/>
      <c r="T3" s="24"/>
      <c r="AA3" s="7"/>
      <c r="AB3" s="62"/>
      <c r="AC3" s="56"/>
      <c r="AD3" s="57" t="s">
        <v>16</v>
      </c>
      <c r="AE3" s="58"/>
      <c r="AF3" s="58"/>
      <c r="AG3" s="59">
        <f>COUNTIF(P5:S5,"-")</f>
        <v>4</v>
      </c>
      <c r="AH3" s="24"/>
      <c r="AI3" s="6"/>
      <c r="AJ3" s="6"/>
      <c r="AK3" s="6"/>
      <c r="AL3" s="60"/>
      <c r="AM3" s="60"/>
    </row>
    <row r="4" spans="1:39" ht="17.25" customHeight="1" thickBot="1" thickTop="1">
      <c r="A4" s="24"/>
      <c r="B4" s="24"/>
      <c r="C4" s="24"/>
      <c r="D4" s="24"/>
      <c r="E4" s="24"/>
      <c r="F4" s="24"/>
      <c r="G4" s="24"/>
      <c r="H4" s="24"/>
      <c r="I4" s="16"/>
      <c r="J4" s="17" t="str">
        <f>IF(кроссворд!J4="у","у","-")</f>
        <v>-</v>
      </c>
      <c r="K4" s="18"/>
      <c r="L4" s="24"/>
      <c r="M4" s="24"/>
      <c r="N4" s="24"/>
      <c r="O4" s="22"/>
      <c r="P4" s="23"/>
      <c r="Q4" s="23"/>
      <c r="R4" s="23"/>
      <c r="S4" s="23" t="s">
        <v>2</v>
      </c>
      <c r="T4" s="63"/>
      <c r="AA4" s="7"/>
      <c r="AB4" s="62"/>
      <c r="AC4" s="56"/>
      <c r="AD4" s="57" t="s">
        <v>20</v>
      </c>
      <c r="AE4" s="58"/>
      <c r="AF4" s="58"/>
      <c r="AG4" s="59">
        <f>COUNTIF(S5:S10,"-")</f>
        <v>6</v>
      </c>
      <c r="AH4" s="5"/>
      <c r="AI4" s="5"/>
      <c r="AJ4" s="5"/>
      <c r="AK4" s="5"/>
      <c r="AL4" s="60"/>
      <c r="AM4" s="60"/>
    </row>
    <row r="5" spans="1:39" ht="17.25" customHeight="1" thickBot="1" thickTop="1">
      <c r="A5" s="24"/>
      <c r="B5" s="24"/>
      <c r="C5" s="24"/>
      <c r="D5" s="24"/>
      <c r="E5" s="24"/>
      <c r="F5" s="24"/>
      <c r="G5" s="24"/>
      <c r="H5" s="24"/>
      <c r="I5" s="16"/>
      <c r="J5" s="17" t="str">
        <f>IF(кроссворд!J5="л","л","-")</f>
        <v>-</v>
      </c>
      <c r="K5" s="18"/>
      <c r="L5" s="24"/>
      <c r="M5" s="24"/>
      <c r="N5" s="22"/>
      <c r="O5" s="25" t="s">
        <v>1</v>
      </c>
      <c r="P5" s="17" t="str">
        <f>IF(кроссворд!P5="ф","ф","-")</f>
        <v>-</v>
      </c>
      <c r="Q5" s="17" t="str">
        <f>IF(кроссворд!Q5="а","а","-")</f>
        <v>-</v>
      </c>
      <c r="R5" s="17" t="str">
        <f>IF(кроссворд!R5="к","к","-")</f>
        <v>-</v>
      </c>
      <c r="S5" s="17" t="str">
        <f>IF(кроссворд!S5="с","с","-")</f>
        <v>-</v>
      </c>
      <c r="T5" s="64"/>
      <c r="AA5" s="7"/>
      <c r="AB5" s="62"/>
      <c r="AC5" s="56"/>
      <c r="AD5" s="57" t="s">
        <v>21</v>
      </c>
      <c r="AE5" s="58"/>
      <c r="AF5" s="58"/>
      <c r="AG5" s="59">
        <f>COUNTIF(B7:M7,"-")</f>
        <v>12</v>
      </c>
      <c r="AH5" s="24"/>
      <c r="AI5" s="6"/>
      <c r="AJ5" s="6"/>
      <c r="AK5" s="6"/>
      <c r="AL5" s="6"/>
      <c r="AM5" s="52"/>
    </row>
    <row r="6" spans="1:39" ht="17.25" customHeight="1" thickBot="1" thickTop="1">
      <c r="A6" s="22"/>
      <c r="B6" s="23"/>
      <c r="C6" s="23"/>
      <c r="D6" s="23"/>
      <c r="E6" s="23" t="s">
        <v>9</v>
      </c>
      <c r="F6" s="23"/>
      <c r="G6" s="23"/>
      <c r="H6" s="23"/>
      <c r="I6" s="25"/>
      <c r="J6" s="17" t="str">
        <f>IF(кроссворд!J6="ь","ь","-")</f>
        <v>-</v>
      </c>
      <c r="K6" s="25"/>
      <c r="L6" s="23"/>
      <c r="M6" s="23"/>
      <c r="N6" s="25"/>
      <c r="O6" s="25"/>
      <c r="P6" s="25"/>
      <c r="Q6" s="25"/>
      <c r="R6" s="25"/>
      <c r="S6" s="17" t="str">
        <f>IF(кроссворд!S6="к","к","-")</f>
        <v>-</v>
      </c>
      <c r="T6" s="64"/>
      <c r="V6" s="53"/>
      <c r="W6" s="53"/>
      <c r="X6" s="53"/>
      <c r="Y6" s="53"/>
      <c r="Z6" s="53"/>
      <c r="AA6" s="53"/>
      <c r="AB6" s="62"/>
      <c r="AC6" s="56"/>
      <c r="AD6" s="57" t="s">
        <v>22</v>
      </c>
      <c r="AE6" s="58"/>
      <c r="AF6" s="58"/>
      <c r="AG6" s="59">
        <f>COUNTIF(E7:E10,"-")</f>
        <v>4</v>
      </c>
      <c r="AH6" s="24"/>
      <c r="AI6" s="6"/>
      <c r="AJ6" s="6"/>
      <c r="AK6" s="6"/>
      <c r="AL6" s="60"/>
      <c r="AM6" s="61"/>
    </row>
    <row r="7" spans="1:39" ht="17.25" customHeight="1" thickBot="1" thickTop="1">
      <c r="A7" s="16" t="s">
        <v>8</v>
      </c>
      <c r="B7" s="17" t="str">
        <f>IF(кроссворд!B7="м","м","-")</f>
        <v>-</v>
      </c>
      <c r="C7" s="17" t="str">
        <f>IF(кроссворд!C7="а","а","-")</f>
        <v>-</v>
      </c>
      <c r="D7" s="17" t="str">
        <f>IF(кроссворд!D7="н","н","-")</f>
        <v>-</v>
      </c>
      <c r="E7" s="17" t="str">
        <f>IF(кроссворд!E7="и","и","-")</f>
        <v>-</v>
      </c>
      <c r="F7" s="17" t="str">
        <f>IF(кроссворд!F7="п","п","-")</f>
        <v>-</v>
      </c>
      <c r="G7" s="17" t="str">
        <f>IF(кроссворд!G7="у","у","-")</f>
        <v>-</v>
      </c>
      <c r="H7" s="17" t="str">
        <f>IF(кроссворд!H7="л","л","-")</f>
        <v>-</v>
      </c>
      <c r="I7" s="17" t="str">
        <f>IF(кроссворд!I7="я","я","-")</f>
        <v>-</v>
      </c>
      <c r="J7" s="17" t="str">
        <f>IF(кроссворд!J7="т","т","-")</f>
        <v>-</v>
      </c>
      <c r="K7" s="17" t="str">
        <f>IF(кроссворд!K7="о","о","-")</f>
        <v>-</v>
      </c>
      <c r="L7" s="17" t="str">
        <f>IF(кроссворд!L7="р","р","-")</f>
        <v>-</v>
      </c>
      <c r="M7" s="17" t="str">
        <f>IF(кроссворд!M7="ы","ы","-")</f>
        <v>-</v>
      </c>
      <c r="N7" s="25"/>
      <c r="O7" s="25"/>
      <c r="P7" s="25" t="s">
        <v>4</v>
      </c>
      <c r="Q7" s="25"/>
      <c r="R7" s="25"/>
      <c r="S7" s="17" t="str">
        <f>IF(кроссворд!S7="а","а","-")</f>
        <v>-</v>
      </c>
      <c r="T7" s="64"/>
      <c r="V7" s="53"/>
      <c r="W7" s="53"/>
      <c r="X7" s="53"/>
      <c r="Y7" s="53"/>
      <c r="Z7" s="53"/>
      <c r="AA7" s="53"/>
      <c r="AB7" s="62"/>
      <c r="AC7" s="56"/>
      <c r="AD7" s="57" t="s">
        <v>23</v>
      </c>
      <c r="AE7" s="58"/>
      <c r="AF7" s="58"/>
      <c r="AG7" s="59">
        <f>COUNTIF(P8:P11,"-")</f>
        <v>0</v>
      </c>
      <c r="AH7" s="24"/>
      <c r="AI7" s="6"/>
      <c r="AJ7" s="6"/>
      <c r="AK7" s="24"/>
      <c r="AL7" s="6"/>
      <c r="AM7" s="6"/>
    </row>
    <row r="8" spans="1:39" ht="17.25" customHeight="1" thickBot="1" thickTop="1">
      <c r="A8" s="37"/>
      <c r="B8" s="25"/>
      <c r="C8" s="25"/>
      <c r="D8" s="34"/>
      <c r="E8" s="17" t="str">
        <f>IF(кроссворд!E8="г","г","-")</f>
        <v>-</v>
      </c>
      <c r="F8" s="25"/>
      <c r="G8" s="25"/>
      <c r="H8" s="25"/>
      <c r="I8" s="25"/>
      <c r="J8" s="17" t="str">
        <f>IF(кроссворд!J8="и","и","-")</f>
        <v>-</v>
      </c>
      <c r="K8" s="25"/>
      <c r="L8" s="25"/>
      <c r="M8" s="25"/>
      <c r="N8" s="25"/>
      <c r="O8" s="34"/>
      <c r="P8" s="17" t="str">
        <f>IF(кроссворд!P8="б","б","-")</f>
        <v>б</v>
      </c>
      <c r="Q8" s="25"/>
      <c r="R8" s="25"/>
      <c r="S8" s="17" t="str">
        <f>IF(кроссворд!S8="н","н","-")</f>
        <v>-</v>
      </c>
      <c r="T8" s="64"/>
      <c r="V8" s="53"/>
      <c r="W8" s="53"/>
      <c r="X8" s="53"/>
      <c r="Y8" s="53"/>
      <c r="Z8" s="53"/>
      <c r="AA8" s="53"/>
      <c r="AB8" s="62"/>
      <c r="AC8" s="56"/>
      <c r="AD8" s="57" t="s">
        <v>24</v>
      </c>
      <c r="AE8" s="58"/>
      <c r="AF8" s="58"/>
      <c r="AG8" s="59">
        <f>COUNTIF(D9:S9,"-")</f>
        <v>15</v>
      </c>
      <c r="AH8" s="5"/>
      <c r="AI8" s="5"/>
      <c r="AJ8" s="5"/>
      <c r="AK8" s="24"/>
      <c r="AL8" s="6"/>
      <c r="AM8" s="6"/>
    </row>
    <row r="9" spans="1:39" ht="17.25" customHeight="1" thickBot="1" thickTop="1">
      <c r="A9" s="24"/>
      <c r="B9" s="37"/>
      <c r="C9" s="34" t="s">
        <v>3</v>
      </c>
      <c r="D9" s="17" t="str">
        <f>IF(кроссворд!D9="п","п","-")</f>
        <v>-</v>
      </c>
      <c r="E9" s="17" t="str">
        <f>IF(кроссворд!E9="р","р","-")</f>
        <v>-</v>
      </c>
      <c r="F9" s="17" t="str">
        <f>IF(кроссворд!F9="о","о","-")</f>
        <v>-</v>
      </c>
      <c r="G9" s="17" t="str">
        <f>IF(кроссворд!G9="г","г","-")</f>
        <v>-</v>
      </c>
      <c r="H9" s="17" t="str">
        <f>IF(кроссворд!H9="р","р","-")</f>
        <v>-</v>
      </c>
      <c r="I9" s="17" t="str">
        <f>IF(кроссворд!I9="а","а","-")</f>
        <v>-</v>
      </c>
      <c r="J9" s="17" t="str">
        <f>IF(кроссворд!J9="м","м","-")</f>
        <v>-</v>
      </c>
      <c r="K9" s="17" t="str">
        <f>IF(кроссворд!K9="м","м","-")</f>
        <v>-</v>
      </c>
      <c r="L9" s="17" t="str">
        <f>IF(кроссворд!L9="и","и","-")</f>
        <v>-</v>
      </c>
      <c r="M9" s="17" t="str">
        <f>IF(кроссворд!M9="р","р","-")</f>
        <v>-</v>
      </c>
      <c r="N9" s="17" t="str">
        <f>IF(кроссворд!N9="о","о","-")</f>
        <v>-</v>
      </c>
      <c r="O9" s="17" t="str">
        <f>IF(кроссворд!O9="в","в","-")</f>
        <v>-</v>
      </c>
      <c r="P9" s="17" t="str">
        <f>IF(кроссворд!P9="а","а","-")</f>
        <v>а</v>
      </c>
      <c r="Q9" s="17" t="str">
        <f>IF(кроссворд!Q9="н","н","-")</f>
        <v>-</v>
      </c>
      <c r="R9" s="17" t="str">
        <f>IF(кроссворд!R9="и","и","-")</f>
        <v>-</v>
      </c>
      <c r="S9" s="17" t="str">
        <f>IF(кроссворд!S9="е","е","-")</f>
        <v>-</v>
      </c>
      <c r="T9" s="64"/>
      <c r="V9" s="54"/>
      <c r="W9" s="54"/>
      <c r="X9" s="53"/>
      <c r="Y9" s="53"/>
      <c r="Z9" s="53"/>
      <c r="AA9" s="53"/>
      <c r="AB9" s="62"/>
      <c r="AC9" s="56"/>
      <c r="AD9" s="57" t="s">
        <v>25</v>
      </c>
      <c r="AE9" s="58"/>
      <c r="AF9" s="58"/>
      <c r="AG9" s="59">
        <f>COUNTIF(H11:H18,"-")</f>
        <v>8</v>
      </c>
      <c r="AH9" s="24"/>
      <c r="AI9" s="6"/>
      <c r="AJ9" s="6"/>
      <c r="AK9" s="24"/>
      <c r="AL9" s="6"/>
      <c r="AM9" s="6"/>
    </row>
    <row r="10" spans="1:39" ht="17.25" customHeight="1" thickBot="1" thickTop="1">
      <c r="A10" s="24"/>
      <c r="B10" s="24"/>
      <c r="C10" s="37"/>
      <c r="D10" s="34"/>
      <c r="E10" s="17" t="str">
        <f>IF(кроссворд!E10="а","а","-")</f>
        <v>-</v>
      </c>
      <c r="F10" s="25"/>
      <c r="G10" s="25"/>
      <c r="H10" s="25" t="s">
        <v>6</v>
      </c>
      <c r="I10" s="25"/>
      <c r="J10" s="17" t="str">
        <f>IF(кроссворд!J10="е","е","-")</f>
        <v>-</v>
      </c>
      <c r="K10" s="25"/>
      <c r="L10" s="25"/>
      <c r="M10" s="25"/>
      <c r="N10" s="25"/>
      <c r="O10" s="34"/>
      <c r="P10" s="17" t="str">
        <f>IF(кроссворд!P10="й","й","-")</f>
        <v>й</v>
      </c>
      <c r="Q10" s="25"/>
      <c r="R10" s="25"/>
      <c r="S10" s="17" t="str">
        <f>IF(кроссворд!S10="р","р","-")</f>
        <v>-</v>
      </c>
      <c r="T10" s="64"/>
      <c r="V10" s="54"/>
      <c r="W10" s="54"/>
      <c r="X10" s="53"/>
      <c r="Y10" s="53"/>
      <c r="Z10" s="53"/>
      <c r="AA10" s="53"/>
      <c r="AB10" s="62"/>
      <c r="AC10" s="56"/>
      <c r="AD10" s="57" t="s">
        <v>28</v>
      </c>
      <c r="AE10" s="58"/>
      <c r="AF10" s="58"/>
      <c r="AG10" s="59">
        <f>COUNTIF(L12:L18,"-")</f>
        <v>7</v>
      </c>
      <c r="AH10" s="24"/>
      <c r="AI10" s="6"/>
      <c r="AJ10" s="6"/>
      <c r="AK10" s="5"/>
      <c r="AL10" s="5"/>
      <c r="AM10" s="5"/>
    </row>
    <row r="11" spans="1:39" ht="17.25" customHeight="1" thickBot="1" thickTop="1">
      <c r="A11" s="24"/>
      <c r="B11" s="24"/>
      <c r="C11" s="24"/>
      <c r="D11" s="37"/>
      <c r="E11" s="33"/>
      <c r="F11" s="33"/>
      <c r="G11" s="25"/>
      <c r="H11" s="17" t="str">
        <f>IF(кроссворд!H11="и","и","-")</f>
        <v>-</v>
      </c>
      <c r="I11" s="25"/>
      <c r="J11" s="17" t="str">
        <f>IF(кроссворд!J11="д","д","-")</f>
        <v>-</v>
      </c>
      <c r="K11" s="25"/>
      <c r="L11" s="25" t="s">
        <v>11</v>
      </c>
      <c r="M11" s="25"/>
      <c r="N11" s="25"/>
      <c r="O11" s="34"/>
      <c r="P11" s="17" t="str">
        <f>IF(кроссворд!P11="т","т","-")</f>
        <v>т</v>
      </c>
      <c r="Q11" s="25"/>
      <c r="R11" s="25"/>
      <c r="S11" s="33"/>
      <c r="T11" s="65"/>
      <c r="U11" s="13"/>
      <c r="V11" s="13"/>
      <c r="W11" s="66"/>
      <c r="X11" s="66"/>
      <c r="Y11" s="67"/>
      <c r="Z11" s="67"/>
      <c r="AA11" s="68"/>
      <c r="AB11" s="62"/>
      <c r="AC11" s="56"/>
      <c r="AD11" s="57" t="s">
        <v>29</v>
      </c>
      <c r="AE11" s="58"/>
      <c r="AF11" s="58"/>
      <c r="AG11" s="59">
        <f>COUNTIF(J13:Q13,"-")</f>
        <v>8</v>
      </c>
      <c r="AH11" s="24"/>
      <c r="AI11" s="6"/>
      <c r="AJ11" s="6"/>
      <c r="AK11" s="6"/>
      <c r="AL11" s="60"/>
      <c r="AM11" s="24"/>
    </row>
    <row r="12" spans="1:39" ht="17.25" customHeight="1" thickBot="1" thickTop="1">
      <c r="A12" s="24"/>
      <c r="B12" s="24"/>
      <c r="C12" s="24"/>
      <c r="D12" s="24"/>
      <c r="E12" s="24"/>
      <c r="F12" s="24"/>
      <c r="G12" s="16"/>
      <c r="H12" s="17" t="str">
        <f>IF(кроссворд!H12="н","н","-")</f>
        <v>-</v>
      </c>
      <c r="I12" s="25"/>
      <c r="J12" s="17" t="str">
        <f>IF(кроссворд!J12="и","и","-")</f>
        <v>-</v>
      </c>
      <c r="K12" s="25"/>
      <c r="L12" s="17" t="str">
        <f>IF(кроссворд!L12="д","д","-")</f>
        <v>-</v>
      </c>
      <c r="M12" s="25"/>
      <c r="N12" s="25"/>
      <c r="O12" s="25"/>
      <c r="P12" s="25"/>
      <c r="Q12" s="25"/>
      <c r="R12" s="18"/>
      <c r="S12" s="5"/>
      <c r="T12" s="5"/>
      <c r="U12" s="69"/>
      <c r="V12" s="34"/>
      <c r="W12" s="35"/>
      <c r="X12" s="70" t="s">
        <v>27</v>
      </c>
      <c r="Y12" s="35"/>
      <c r="Z12" s="71"/>
      <c r="AA12" s="72"/>
      <c r="AB12" s="62"/>
      <c r="AC12" s="56"/>
      <c r="AD12" s="57" t="s">
        <v>30</v>
      </c>
      <c r="AE12" s="58"/>
      <c r="AF12" s="58"/>
      <c r="AG12" s="59">
        <f>COUNTIF(E14:I14,"-")</f>
        <v>5</v>
      </c>
      <c r="AH12" s="5"/>
      <c r="AI12" s="5"/>
      <c r="AJ12" s="5"/>
      <c r="AK12" s="5"/>
      <c r="AL12" s="60"/>
      <c r="AM12" s="5"/>
    </row>
    <row r="13" spans="1:39" ht="17.25" customHeight="1" thickBot="1" thickTop="1">
      <c r="A13" s="24"/>
      <c r="B13" s="24"/>
      <c r="C13" s="24"/>
      <c r="D13" s="22"/>
      <c r="E13" s="23"/>
      <c r="F13" s="23"/>
      <c r="G13" s="25"/>
      <c r="H13" s="17" t="str">
        <f>IF(кроссворд!H13="т","т","-")</f>
        <v>-</v>
      </c>
      <c r="I13" s="25" t="s">
        <v>10</v>
      </c>
      <c r="J13" s="17" t="str">
        <f>IF(кроссворд!J13="а","а","-")</f>
        <v>-</v>
      </c>
      <c r="K13" s="17" t="str">
        <f>IF(кроссворд!K13="н","н","-")</f>
        <v>-</v>
      </c>
      <c r="L13" s="17" t="str">
        <f>IF(кроссворд!L13="и","и","-")</f>
        <v>-</v>
      </c>
      <c r="M13" s="17" t="str">
        <f>IF(кроссворд!M13="м","м","-")</f>
        <v>-</v>
      </c>
      <c r="N13" s="17" t="str">
        <f>IF(кроссворд!N13="а","а","-")</f>
        <v>-</v>
      </c>
      <c r="O13" s="17" t="str">
        <f>IF(кроссворд!O13="ц","ц","-")</f>
        <v>-</v>
      </c>
      <c r="P13" s="17" t="str">
        <f>IF(кроссворд!P13="и","и","-")</f>
        <v>-</v>
      </c>
      <c r="Q13" s="17" t="str">
        <f>IF(кроссворд!Q13="я","я","-")</f>
        <v>-</v>
      </c>
      <c r="R13" s="73"/>
      <c r="S13" s="5"/>
      <c r="T13" s="5"/>
      <c r="U13" s="74"/>
      <c r="V13" s="75"/>
      <c r="W13" s="76"/>
      <c r="X13" s="77">
        <f>COUNTIF(AG2:AG13,"=0")</f>
        <v>1</v>
      </c>
      <c r="Y13" s="78"/>
      <c r="Z13" s="78"/>
      <c r="AA13" s="79"/>
      <c r="AB13" s="80"/>
      <c r="AC13" s="81"/>
      <c r="AD13" s="77" t="s">
        <v>26</v>
      </c>
      <c r="AE13" s="82"/>
      <c r="AF13" s="82"/>
      <c r="AG13" s="59">
        <f>COUNTIF(D16:M16,"-")</f>
        <v>10</v>
      </c>
      <c r="AH13" s="24"/>
      <c r="AI13" s="6"/>
      <c r="AJ13" s="6"/>
      <c r="AK13" s="6"/>
      <c r="AL13" s="6"/>
      <c r="AM13" s="52"/>
    </row>
    <row r="14" spans="1:40" ht="17.25" customHeight="1" thickBot="1" thickTop="1">
      <c r="A14" s="24"/>
      <c r="B14" s="24"/>
      <c r="C14" s="22"/>
      <c r="D14" s="25" t="s">
        <v>7</v>
      </c>
      <c r="E14" s="17" t="str">
        <f>IF(кроссворд!E14="м","м","-")</f>
        <v>-</v>
      </c>
      <c r="F14" s="17" t="str">
        <f>IF(кроссворд!F14="о","о","-")</f>
        <v>-</v>
      </c>
      <c r="G14" s="17" t="str">
        <f>IF(кроссворд!G14="д","д","-")</f>
        <v>-</v>
      </c>
      <c r="H14" s="17" t="str">
        <f>IF(кроссворд!H14="е","е","-")</f>
        <v>-</v>
      </c>
      <c r="I14" s="17" t="str">
        <f>IF(кроссворд!I14="м","м","-")</f>
        <v>-</v>
      </c>
      <c r="J14" s="25"/>
      <c r="K14" s="25"/>
      <c r="L14" s="17" t="str">
        <f>IF(кроссворд!L14="с","с","-")</f>
        <v>-</v>
      </c>
      <c r="M14" s="25"/>
      <c r="N14" s="25"/>
      <c r="O14" s="33"/>
      <c r="P14" s="83"/>
      <c r="Q14" s="83"/>
      <c r="R14" s="88"/>
      <c r="S14" s="60"/>
      <c r="T14" s="60"/>
      <c r="U14" s="89"/>
      <c r="V14" s="60"/>
      <c r="W14" s="90"/>
      <c r="X14" s="90"/>
      <c r="Y14" s="90"/>
      <c r="Z14" s="90"/>
      <c r="AA14" s="90"/>
      <c r="AB14" s="91"/>
      <c r="AC14" s="91"/>
      <c r="AD14" s="91"/>
      <c r="AE14" s="92"/>
      <c r="AF14" s="92"/>
      <c r="AG14" s="92"/>
      <c r="AH14" s="93"/>
      <c r="AI14" s="93"/>
      <c r="AJ14" s="60"/>
      <c r="AK14" s="60"/>
      <c r="AL14" s="60"/>
      <c r="AM14" s="93"/>
      <c r="AN14" s="87"/>
    </row>
    <row r="15" spans="1:39" ht="17.25" customHeight="1" thickBot="1" thickTop="1">
      <c r="A15" s="24"/>
      <c r="B15" s="24"/>
      <c r="C15" s="16"/>
      <c r="D15" s="25"/>
      <c r="E15" s="25"/>
      <c r="F15" s="25"/>
      <c r="G15" s="25"/>
      <c r="H15" s="17" t="str">
        <f>IF(кроссворд!H15="р","р","-")</f>
        <v>-</v>
      </c>
      <c r="I15" s="25"/>
      <c r="J15" s="25"/>
      <c r="K15" s="25"/>
      <c r="L15" s="17" t="str">
        <f>IF(кроссворд!L15="к","к","-")</f>
        <v>-</v>
      </c>
      <c r="M15" s="25"/>
      <c r="N15" s="18"/>
      <c r="O15" s="24"/>
      <c r="P15" s="5"/>
      <c r="Q15" s="5"/>
      <c r="R15" s="90"/>
      <c r="S15" s="94"/>
      <c r="T15" s="95"/>
      <c r="U15" s="60"/>
      <c r="V15" s="90"/>
      <c r="W15" s="90"/>
      <c r="X15" s="90"/>
      <c r="Y15" s="90"/>
      <c r="Z15" s="90"/>
      <c r="AA15" s="90"/>
      <c r="AB15" s="90"/>
      <c r="AC15" s="90"/>
      <c r="AD15" s="90"/>
      <c r="AE15" s="93"/>
      <c r="AF15" s="93"/>
      <c r="AG15" s="93"/>
      <c r="AH15" s="93"/>
      <c r="AI15" s="93"/>
      <c r="AJ15" s="93"/>
      <c r="AK15" s="60"/>
      <c r="AL15" s="90"/>
      <c r="AM15" s="93"/>
    </row>
    <row r="16" spans="1:39" ht="17.25" customHeight="1" thickBot="1" thickTop="1">
      <c r="A16" s="24"/>
      <c r="B16" s="39"/>
      <c r="C16" s="34" t="s">
        <v>5</v>
      </c>
      <c r="D16" s="17" t="str">
        <f>IF(кроссворд!D16="о","о","-")</f>
        <v>-</v>
      </c>
      <c r="E16" s="17" t="str">
        <f>IF(кроссворд!E16="р","р","-")</f>
        <v>-</v>
      </c>
      <c r="F16" s="17" t="str">
        <f>IF(кроссворд!F16="г","г","-")</f>
        <v>-</v>
      </c>
      <c r="G16" s="17" t="str">
        <f>IF(кроссворд!G16="а","а","-")</f>
        <v>-</v>
      </c>
      <c r="H16" s="17" t="str">
        <f>IF(кроссворд!H16="н","н","-")</f>
        <v>-</v>
      </c>
      <c r="I16" s="17" t="str">
        <f>IF(кроссворд!I16="а","а","-")</f>
        <v>-</v>
      </c>
      <c r="J16" s="17" t="str">
        <f>IF(кроссворд!J16="й","й","-")</f>
        <v>-</v>
      </c>
      <c r="K16" s="17" t="str">
        <f>IF(кроссворд!K16="з","з","-")</f>
        <v>-</v>
      </c>
      <c r="L16" s="17" t="str">
        <f>IF(кроссворд!L16="е","е","-")</f>
        <v>-</v>
      </c>
      <c r="M16" s="17" t="str">
        <f>IF(кроссворд!M16="р","р","-")</f>
        <v>-</v>
      </c>
      <c r="N16" s="25"/>
      <c r="O16" s="84"/>
      <c r="P16" s="5"/>
      <c r="Q16" s="5"/>
      <c r="R16" s="60"/>
      <c r="S16" s="95"/>
      <c r="T16" s="95"/>
      <c r="U16" s="95"/>
      <c r="V16" s="95"/>
      <c r="W16" s="95"/>
      <c r="X16" s="90"/>
      <c r="Y16" s="90"/>
      <c r="Z16" s="90"/>
      <c r="AA16" s="90"/>
      <c r="AB16" s="90"/>
      <c r="AC16" s="90"/>
      <c r="AD16" s="90"/>
      <c r="AE16" s="93"/>
      <c r="AF16" s="93"/>
      <c r="AG16" s="93"/>
      <c r="AH16" s="93"/>
      <c r="AI16" s="93"/>
      <c r="AJ16" s="93"/>
      <c r="AK16" s="60"/>
      <c r="AL16" s="90"/>
      <c r="AM16" s="90"/>
    </row>
    <row r="17" spans="1:39" ht="17.25" customHeight="1" thickBot="1" thickTop="1">
      <c r="A17" s="24"/>
      <c r="B17" s="24"/>
      <c r="C17" s="37"/>
      <c r="D17" s="33"/>
      <c r="E17" s="33"/>
      <c r="F17" s="33"/>
      <c r="G17" s="25"/>
      <c r="H17" s="17" t="str">
        <f>IF(кроссворд!H17="е","е","-")</f>
        <v>-</v>
      </c>
      <c r="I17" s="25"/>
      <c r="J17" s="33"/>
      <c r="K17" s="25"/>
      <c r="L17" s="17" t="str">
        <f>IF(кроссворд!L17="т","т","-")</f>
        <v>-</v>
      </c>
      <c r="M17" s="25"/>
      <c r="N17" s="38"/>
      <c r="O17" s="24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5"/>
      <c r="AB17" s="5"/>
      <c r="AC17" s="5"/>
      <c r="AD17" s="5"/>
      <c r="AF17" s="93"/>
      <c r="AG17" s="93"/>
      <c r="AH17" s="93"/>
      <c r="AI17" s="93"/>
      <c r="AJ17" s="93"/>
      <c r="AK17" s="60"/>
      <c r="AL17" s="90"/>
      <c r="AM17" s="90"/>
    </row>
    <row r="18" spans="1:39" ht="17.25" customHeight="1" thickBot="1" thickTop="1">
      <c r="A18" s="24"/>
      <c r="B18" s="24"/>
      <c r="C18" s="24"/>
      <c r="D18" s="24"/>
      <c r="E18" s="24"/>
      <c r="F18" s="24"/>
      <c r="G18" s="37"/>
      <c r="H18" s="17" t="str">
        <f>IF(кроссворд!H18="т","т","-")</f>
        <v>-</v>
      </c>
      <c r="I18" s="85"/>
      <c r="J18" s="24"/>
      <c r="K18" s="37"/>
      <c r="L18" s="17" t="str">
        <f>IF(кроссворд!L18="а","а","-")</f>
        <v>-</v>
      </c>
      <c r="M18" s="38"/>
      <c r="N18" s="24"/>
      <c r="O18" s="24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96"/>
      <c r="AC18" s="96"/>
      <c r="AD18" s="96"/>
      <c r="AE18" s="97"/>
      <c r="AF18" s="97"/>
      <c r="AG18" s="97"/>
      <c r="AH18" s="93"/>
      <c r="AI18" s="93"/>
      <c r="AJ18" s="93"/>
      <c r="AK18" s="60"/>
      <c r="AL18" s="90"/>
      <c r="AM18" s="90"/>
    </row>
    <row r="19" spans="1:39" ht="17.25" customHeight="1" thickBot="1" thickTop="1">
      <c r="A19" s="24"/>
      <c r="B19" s="24"/>
      <c r="C19" s="24"/>
      <c r="D19" s="5"/>
      <c r="E19" s="5"/>
      <c r="F19" s="5"/>
      <c r="G19" s="5"/>
      <c r="H19" s="86"/>
      <c r="I19" s="5"/>
      <c r="J19" s="5"/>
      <c r="K19" s="5"/>
      <c r="L19" s="86"/>
      <c r="M19" s="5"/>
      <c r="N19" s="5"/>
      <c r="O19" s="5"/>
      <c r="P19" s="5"/>
      <c r="Q19" s="5"/>
      <c r="R19" s="95"/>
      <c r="S19" s="95"/>
      <c r="T19" s="95"/>
      <c r="U19" s="95"/>
      <c r="V19" s="95"/>
      <c r="W19" s="95"/>
      <c r="X19" s="95"/>
      <c r="Y19" s="95"/>
      <c r="Z19" s="90"/>
      <c r="AA19" s="90"/>
      <c r="AB19" s="90"/>
      <c r="AC19" s="90"/>
      <c r="AD19" s="90"/>
      <c r="AE19" s="93"/>
      <c r="AF19" s="93"/>
      <c r="AG19" s="93"/>
      <c r="AH19" s="93"/>
      <c r="AI19" s="93"/>
      <c r="AJ19" s="93"/>
      <c r="AK19" s="95"/>
      <c r="AL19" s="90"/>
      <c r="AM19" s="90"/>
    </row>
    <row r="20" spans="1:39" ht="17.25" customHeight="1" thickTop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95"/>
      <c r="S20" s="95"/>
      <c r="T20" s="95"/>
      <c r="U20" s="98"/>
      <c r="V20" s="95"/>
      <c r="W20" s="95"/>
      <c r="X20" s="95"/>
      <c r="Y20" s="95"/>
      <c r="Z20" s="90"/>
      <c r="AA20" s="90"/>
      <c r="AB20" s="90"/>
      <c r="AC20" s="90"/>
      <c r="AD20" s="90"/>
      <c r="AE20" s="93"/>
      <c r="AF20" s="93"/>
      <c r="AG20" s="93"/>
      <c r="AH20" s="93"/>
      <c r="AI20" s="93"/>
      <c r="AJ20" s="93"/>
      <c r="AK20" s="95"/>
      <c r="AL20" s="90"/>
      <c r="AM20" s="90"/>
    </row>
    <row r="21" spans="1:39" ht="17.2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</sheetData>
  <hyperlinks>
    <hyperlink ref="AA18:AG18" r:id="rId1" display="БЛАГОДАРИМ ВАС ЗА УЧАСТИЕ!"/>
  </hyperlinks>
  <printOptions/>
  <pageMargins left="0.75" right="0.75" top="1" bottom="1" header="0.5" footer="0.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Рагулина Т.</dc:creator>
  <cp:keywords/>
  <dc:description/>
  <cp:lastModifiedBy>user</cp:lastModifiedBy>
  <dcterms:created xsi:type="dcterms:W3CDTF">2005-04-23T18:47:36Z</dcterms:created>
  <dcterms:modified xsi:type="dcterms:W3CDTF">2007-05-25T20:35:42Z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